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sulated Gate Bipolar Trans..." sheetId="1" r:id="rId1"/>
  </sheets>
  <definedNames/>
  <calcPr fullCalcOnLoad="1"/>
</workbook>
</file>

<file path=xl/sharedStrings.xml><?xml version="1.0" encoding="utf-8"?>
<sst xmlns="http://schemas.openxmlformats.org/spreadsheetml/2006/main" count="211" uniqueCount="62">
  <si>
    <t>Product</t>
  </si>
  <si>
    <t>Datasheet</t>
  </si>
  <si>
    <t>Pb-free</t>
  </si>
  <si>
    <t>Status</t>
  </si>
  <si>
    <t>Description</t>
  </si>
  <si>
    <t>V(BR)CES Typ (V)</t>
  </si>
  <si>
    <t>VCE(sat) Typ (V)</t>
  </si>
  <si>
    <t>IC Max (A)</t>
  </si>
  <si>
    <t>EAS Typ (uJ)</t>
  </si>
  <si>
    <t>tsc Min (ms)</t>
  </si>
  <si>
    <t>PD Max (W)</t>
  </si>
  <si>
    <t>Package</t>
  </si>
  <si>
    <t>Price</t>
  </si>
  <si>
    <t>N</t>
  </si>
  <si>
    <t>Active</t>
  </si>
  <si>
    <t>Ignition IGBT 15 A, 410 V</t>
  </si>
  <si>
    <t>410</t>
  </si>
  <si>
    <t>1.6</t>
  </si>
  <si>
    <t>15</t>
  </si>
  <si>
    <t>300000</t>
  </si>
  <si>
    <t/>
  </si>
  <si>
    <t>150</t>
  </si>
  <si>
    <t>D2PAK 3 LEAD</t>
  </si>
  <si>
    <t>$1.1333</t>
  </si>
  <si>
    <t>Y</t>
  </si>
  <si>
    <t>TO-220 3 LEAD STANDARD</t>
  </si>
  <si>
    <t>$1.3333</t>
  </si>
  <si>
    <t>1.9</t>
  </si>
  <si>
    <t>250000</t>
  </si>
  <si>
    <t>107</t>
  </si>
  <si>
    <t>$0.9333</t>
  </si>
  <si>
    <t>Ignition IGBT 18 A, 400 V, N-Channel</t>
  </si>
  <si>
    <t>100</t>
  </si>
  <si>
    <t>1.8</t>
  </si>
  <si>
    <t>18</t>
  </si>
  <si>
    <t>400000</t>
  </si>
  <si>
    <t>0.0015</t>
  </si>
  <si>
    <t>$1.0</t>
  </si>
  <si>
    <t>Ignition IGBT 20 A, 400 V, N-Channel</t>
  </si>
  <si>
    <t>400</t>
  </si>
  <si>
    <t>1.3</t>
  </si>
  <si>
    <t>20</t>
  </si>
  <si>
    <t>$1.0933</t>
  </si>
  <si>
    <t>5</t>
  </si>
  <si>
    <t>115</t>
  </si>
  <si>
    <t>$1.0666</t>
  </si>
  <si>
    <t>Ignition IGBT 20 A, 350 V, N-Channel</t>
  </si>
  <si>
    <t>350</t>
  </si>
  <si>
    <t>&lt;a href="/PowerSolutions/locateSalesSupport.do"&gt;Contact Sales Office&lt;/a&gt;</t>
  </si>
  <si>
    <t>&lt;span id="price_NGB8206NT4G"&gt;&lt;a href="javascript:getOnlinePrice('NGB8206NT4G');"&gt;Price&lt;/a&gt;&lt;/span&gt;</t>
  </si>
  <si>
    <t>Ignition IGBT 20 A, 365 V, N-Channel</t>
  </si>
  <si>
    <t>365</t>
  </si>
  <si>
    <t>1.5</t>
  </si>
  <si>
    <t>500000</t>
  </si>
  <si>
    <t>165</t>
  </si>
  <si>
    <t>&lt;span id="price_NGB8207NT4G"&gt;&lt;a href="javascript:getOnlinePrice('NGB8207NT4G');"&gt;Price&lt;/a&gt;&lt;/span&gt;</t>
  </si>
  <si>
    <t>250</t>
  </si>
  <si>
    <t>DPAK 4 LEAD Single Gauge Surface Mount</t>
  </si>
  <si>
    <t>&lt;span id="price_NGD15N41CLT4G"&gt;&lt;a href="javascript:getOnlinePrice('NGD15N41CLT4G');"&gt;Price&lt;/a&gt;&lt;/span&gt;</t>
  </si>
  <si>
    <t>0.04</t>
  </si>
  <si>
    <t>&lt;span id="price_NGD18N40CLBT4G"&gt;&lt;a href="javascript:getOnlinePrice('NGD18N40CLBT4G');"&gt;Price&lt;/a&gt;&lt;/span&gt;</t>
  </si>
  <si>
    <t>125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</si>
</sst>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pane ySplit="1" topLeftCell="BM2" activePane="bottomLeft" state="frozen"/>
      <selection pane="topLeft" activeCell="A1" sqref="A1"/>
      <selection pane="bottomLeft" activeCell="B19" sqref="A2:B19"/>
    </sheetView>
  </sheetViews>
  <sheetFormatPr defaultColWidth="9.140625" defaultRowHeight="12.75"/>
  <cols>
    <col min="1" max="13" width="18.003906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t="str">
        <f>HYPERLINK("http://www.onsemi.com/PowerSolutions/product.do?id=MGB15N40CLT4","MGB15N40CLT4")</f>
        <v>MGB15N40CLT4</v>
      </c>
      <c r="B2" t="str">
        <f>HYPERLINK("http://www.onsemi.com/pub/Collateral/MGP15N40CL-D.PDF","MGP15N40CL/D (91.0kB)")</f>
        <v>MGP15N40CL/D (91.0kB)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K2" t="s">
        <v>21</v>
      </c>
      <c r="L2" t="s">
        <v>22</v>
      </c>
      <c r="M2" t="s">
        <v>23</v>
      </c>
    </row>
    <row r="3" spans="1:13" ht="12.75">
      <c r="A3" t="str">
        <f>HYPERLINK("http://www.onsemi.com/PowerSolutions/product.do?id=MGP15N40CLG","MGP15N40CLG")</f>
        <v>MGP15N40CLG</v>
      </c>
      <c r="B3" t="str">
        <f>HYPERLINK("http://www.onsemi.com/pub/Collateral/MGP15N40CL-D.PDF","MGP15N40CL/D (91.0kB)")</f>
        <v>MGP15N40CL/D (91.0kB)</v>
      </c>
      <c r="C3" t="s">
        <v>24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K3" t="s">
        <v>21</v>
      </c>
      <c r="L3" t="s">
        <v>25</v>
      </c>
      <c r="M3" t="s">
        <v>26</v>
      </c>
    </row>
    <row r="4" spans="1:13" ht="12.75">
      <c r="A4" t="str">
        <f>HYPERLINK("http://www.onsemi.com/PowerSolutions/product.do?id=NGB15N41CLT4G","NGB15N41CLT4G")</f>
        <v>NGB15N41CLT4G</v>
      </c>
      <c r="B4" t="str">
        <f>HYPERLINK("http://www.onsemi.com/pub/Collateral/NGD15N41CL-D.PDF","NGD15N41CL/D (167.0kB)")</f>
        <v>NGD15N41CL/D (167.0kB)</v>
      </c>
      <c r="C4" t="s">
        <v>24</v>
      </c>
      <c r="D4" t="s">
        <v>14</v>
      </c>
      <c r="E4" t="s">
        <v>15</v>
      </c>
      <c r="F4" t="s">
        <v>16</v>
      </c>
      <c r="G4" t="s">
        <v>27</v>
      </c>
      <c r="H4" t="s">
        <v>18</v>
      </c>
      <c r="I4" t="s">
        <v>28</v>
      </c>
      <c r="K4" t="s">
        <v>29</v>
      </c>
      <c r="L4" t="s">
        <v>22</v>
      </c>
      <c r="M4" t="s">
        <v>30</v>
      </c>
    </row>
    <row r="5" spans="1:13" ht="12.75">
      <c r="A5" t="str">
        <f>HYPERLINK("http://www.onsemi.com/PowerSolutions/product.do?id=NGB18N40CLBT4G","NGB18N40CLBT4G")</f>
        <v>NGB18N40CLBT4G</v>
      </c>
      <c r="B5" t="str">
        <f>HYPERLINK("http://www.onsemi.com/pub/Collateral/NGB18N40CLBT4-D.PDF","NGB18N40CLBT4/D (87.0kB)")</f>
        <v>NGB18N40CLBT4/D (87.0kB)</v>
      </c>
      <c r="C5" t="s">
        <v>24</v>
      </c>
      <c r="D5" t="s">
        <v>14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L5" t="s">
        <v>22</v>
      </c>
      <c r="M5" t="s">
        <v>37</v>
      </c>
    </row>
    <row r="6" spans="1:13" ht="12.75">
      <c r="A6" t="str">
        <f>HYPERLINK("http://www.onsemi.com/PowerSolutions/product.do?id=NGB8202NT4","NGB8202NT4")</f>
        <v>NGB8202NT4</v>
      </c>
      <c r="B6" t="str">
        <f>HYPERLINK("http://www.onsemi.com/pub/Collateral/NGB8202N-D.PDF","NGB8202N/D (144.0kB)")</f>
        <v>NGB8202N/D (144.0kB)</v>
      </c>
      <c r="C6" t="s">
        <v>13</v>
      </c>
      <c r="D6" t="s">
        <v>14</v>
      </c>
      <c r="E6" t="s">
        <v>38</v>
      </c>
      <c r="F6" t="s">
        <v>39</v>
      </c>
      <c r="G6" t="s">
        <v>40</v>
      </c>
      <c r="H6" t="s">
        <v>41</v>
      </c>
      <c r="I6" t="s">
        <v>28</v>
      </c>
      <c r="K6" t="s">
        <v>21</v>
      </c>
      <c r="L6" t="s">
        <v>22</v>
      </c>
      <c r="M6" t="s">
        <v>42</v>
      </c>
    </row>
    <row r="7" spans="1:13" ht="12.75">
      <c r="A7" t="str">
        <f>HYPERLINK("http://www.onsemi.com/PowerSolutions/product.do?id=NGB8202NT4G","NGB8202NT4G")</f>
        <v>NGB8202NT4G</v>
      </c>
      <c r="B7" t="str">
        <f>HYPERLINK("http://www.onsemi.com/pub/Collateral/NGB8202N-D.PDF","NGB8202N/D (144.0kB)")</f>
        <v>NGB8202N/D (144.0kB)</v>
      </c>
      <c r="C7" t="s">
        <v>24</v>
      </c>
      <c r="D7" t="s">
        <v>14</v>
      </c>
      <c r="E7" t="s">
        <v>38</v>
      </c>
      <c r="F7" t="s">
        <v>39</v>
      </c>
      <c r="G7" t="s">
        <v>40</v>
      </c>
      <c r="H7" t="s">
        <v>41</v>
      </c>
      <c r="I7" t="s">
        <v>28</v>
      </c>
      <c r="K7" t="s">
        <v>21</v>
      </c>
      <c r="L7" t="s">
        <v>22</v>
      </c>
      <c r="M7" t="s">
        <v>42</v>
      </c>
    </row>
    <row r="8" spans="1:13" ht="12.75">
      <c r="A8" t="str">
        <f>HYPERLINK("http://www.onsemi.com/PowerSolutions/product.do?id=NGB8204NT4G","NGB8204NT4G")</f>
        <v>NGB8204NT4G</v>
      </c>
      <c r="B8" t="str">
        <f>HYPERLINK("http://www.onsemi.com/pub/Collateral/NGB8204N-D.PDF","NGB8204N/D (150.0kB)")</f>
        <v>NGB8204N/D (150.0kB)</v>
      </c>
      <c r="C8" t="s">
        <v>24</v>
      </c>
      <c r="D8" t="s">
        <v>14</v>
      </c>
      <c r="E8" t="s">
        <v>31</v>
      </c>
      <c r="F8" t="s">
        <v>39</v>
      </c>
      <c r="G8" t="s">
        <v>33</v>
      </c>
      <c r="H8" t="s">
        <v>34</v>
      </c>
      <c r="I8" t="s">
        <v>35</v>
      </c>
      <c r="J8" t="s">
        <v>43</v>
      </c>
      <c r="K8" t="s">
        <v>44</v>
      </c>
      <c r="L8" t="s">
        <v>22</v>
      </c>
      <c r="M8" t="s">
        <v>45</v>
      </c>
    </row>
    <row r="9" spans="1:13" ht="12.75">
      <c r="A9" t="str">
        <f>HYPERLINK("http://www.onsemi.com/PowerSolutions/product.do?id=NGB8206NG","NGB8206NG")</f>
        <v>NGB8206NG</v>
      </c>
      <c r="B9" t="str">
        <f>HYPERLINK("http://www.onsemi.com/pub/Collateral/NGB8206N-D.PDF","NGB8206N/D (118.0kB)")</f>
        <v>NGB8206N/D (118.0kB)</v>
      </c>
      <c r="C9" t="s">
        <v>24</v>
      </c>
      <c r="D9" t="s">
        <v>14</v>
      </c>
      <c r="E9" t="s">
        <v>46</v>
      </c>
      <c r="F9" t="s">
        <v>47</v>
      </c>
      <c r="G9" t="s">
        <v>40</v>
      </c>
      <c r="H9" t="s">
        <v>41</v>
      </c>
      <c r="I9" t="s">
        <v>28</v>
      </c>
      <c r="K9" t="s">
        <v>21</v>
      </c>
      <c r="L9" t="s">
        <v>22</v>
      </c>
      <c r="M9" t="s">
        <v>48</v>
      </c>
    </row>
    <row r="10" spans="1:13" ht="12.75">
      <c r="A10" t="str">
        <f>HYPERLINK("http://www.onsemi.com/PowerSolutions/product.do?id=NGB8206NT4","NGB8206NT4")</f>
        <v>NGB8206NT4</v>
      </c>
      <c r="B10" t="str">
        <f>HYPERLINK("http://www.onsemi.com/pub/Collateral/NGB8206N-D.PDF","NGB8206N/D (118.0kB)")</f>
        <v>NGB8206N/D (118.0kB)</v>
      </c>
      <c r="C10" t="s">
        <v>13</v>
      </c>
      <c r="D10" t="s">
        <v>14</v>
      </c>
      <c r="E10" t="s">
        <v>46</v>
      </c>
      <c r="F10" t="s">
        <v>47</v>
      </c>
      <c r="G10" t="s">
        <v>40</v>
      </c>
      <c r="H10" t="s">
        <v>41</v>
      </c>
      <c r="I10" t="s">
        <v>28</v>
      </c>
      <c r="K10" t="s">
        <v>21</v>
      </c>
      <c r="L10" t="s">
        <v>22</v>
      </c>
      <c r="M10" t="s">
        <v>48</v>
      </c>
    </row>
    <row r="11" spans="1:13" ht="12.75">
      <c r="A11" t="str">
        <f>HYPERLINK("http://www.onsemi.com/PowerSolutions/product.do?id=NGB8206NT4G","NGB8206NT4G")</f>
        <v>NGB8206NT4G</v>
      </c>
      <c r="B11" t="str">
        <f>HYPERLINK("http://www.onsemi.com/pub/Collateral/NGB8206N-D.PDF","NGB8206N/D (118.0kB)")</f>
        <v>NGB8206N/D (118.0kB)</v>
      </c>
      <c r="C11" t="s">
        <v>24</v>
      </c>
      <c r="D11" t="s">
        <v>14</v>
      </c>
      <c r="E11" t="s">
        <v>46</v>
      </c>
      <c r="F11" t="s">
        <v>47</v>
      </c>
      <c r="G11" t="s">
        <v>40</v>
      </c>
      <c r="H11" t="s">
        <v>41</v>
      </c>
      <c r="I11" t="s">
        <v>28</v>
      </c>
      <c r="K11" t="s">
        <v>21</v>
      </c>
      <c r="L11" t="s">
        <v>22</v>
      </c>
      <c r="M11" t="s">
        <v>49</v>
      </c>
    </row>
    <row r="12" spans="1:13" ht="12.75">
      <c r="A12" t="str">
        <f>HYPERLINK("http://www.onsemi.com/PowerSolutions/product.do?id=NGB8207NT4G","NGB8207NT4G")</f>
        <v>NGB8207NT4G</v>
      </c>
      <c r="B12" t="str">
        <f>HYPERLINK("http://www.onsemi.com/pub/Collateral/NGB8207N-D.PDF","NGB8207N/D (91.0kB)")</f>
        <v>NGB8207N/D (91.0kB)</v>
      </c>
      <c r="C12" t="s">
        <v>24</v>
      </c>
      <c r="D12" t="s">
        <v>14</v>
      </c>
      <c r="E12" t="s">
        <v>50</v>
      </c>
      <c r="F12" t="s">
        <v>51</v>
      </c>
      <c r="G12" t="s">
        <v>52</v>
      </c>
      <c r="H12" t="s">
        <v>41</v>
      </c>
      <c r="I12" t="s">
        <v>53</v>
      </c>
      <c r="K12" t="s">
        <v>54</v>
      </c>
      <c r="L12" t="s">
        <v>22</v>
      </c>
      <c r="M12" t="s">
        <v>55</v>
      </c>
    </row>
    <row r="13" spans="1:13" ht="12.75">
      <c r="A13" t="str">
        <f>HYPERLINK("http://www.onsemi.com/PowerSolutions/product.do?id=NGD15N41CLT4G","NGD15N41CLT4G")</f>
        <v>NGD15N41CLT4G</v>
      </c>
      <c r="B13" t="str">
        <f>HYPERLINK("http://www.onsemi.com/pub/Collateral/NGD15N41CL-D.PDF","NGD15N41CL/D (167.0kB)")</f>
        <v>NGD15N41CL/D (167.0kB)</v>
      </c>
      <c r="C13" t="s">
        <v>24</v>
      </c>
      <c r="D13" t="s">
        <v>14</v>
      </c>
      <c r="E13" t="s">
        <v>15</v>
      </c>
      <c r="F13" t="s">
        <v>16</v>
      </c>
      <c r="G13" t="s">
        <v>27</v>
      </c>
      <c r="H13" t="s">
        <v>18</v>
      </c>
      <c r="I13" t="s">
        <v>28</v>
      </c>
      <c r="J13" t="s">
        <v>56</v>
      </c>
      <c r="K13" t="s">
        <v>29</v>
      </c>
      <c r="L13" t="s">
        <v>57</v>
      </c>
      <c r="M13" t="s">
        <v>58</v>
      </c>
    </row>
    <row r="14" spans="1:13" ht="12.75">
      <c r="A14" t="str">
        <f>HYPERLINK("http://www.onsemi.com/PowerSolutions/product.do?id=NGD18N40CLBT4","NGD18N40CLBT4")</f>
        <v>NGD18N40CLBT4</v>
      </c>
      <c r="B14" t="str">
        <f>HYPERLINK("http://www.onsemi.com/pub/Collateral/NGD18N40CLB-D.PDF","NGD18N40CLB/D (152.0kB)")</f>
        <v>NGD18N40CLB/D (152.0kB)</v>
      </c>
      <c r="C14" t="s">
        <v>13</v>
      </c>
      <c r="D14" t="s">
        <v>14</v>
      </c>
      <c r="E14" t="s">
        <v>31</v>
      </c>
      <c r="F14" t="s">
        <v>39</v>
      </c>
      <c r="G14" t="s">
        <v>33</v>
      </c>
      <c r="H14" t="s">
        <v>34</v>
      </c>
      <c r="I14" t="s">
        <v>35</v>
      </c>
      <c r="K14" t="s">
        <v>44</v>
      </c>
      <c r="L14" t="s">
        <v>57</v>
      </c>
      <c r="M14" t="s">
        <v>48</v>
      </c>
    </row>
    <row r="15" spans="1:13" ht="12.75">
      <c r="A15" t="str">
        <f>HYPERLINK("http://www.onsemi.com/PowerSolutions/product.do?id=NGD18N40CLBT4G","NGD18N40CLBT4G")</f>
        <v>NGD18N40CLBT4G</v>
      </c>
      <c r="B15" t="str">
        <f>HYPERLINK("http://www.onsemi.com/pub/Collateral/NGD18N40CLB-D.PDF","NGD18N40CLB/D (152.0kB)")</f>
        <v>NGD18N40CLB/D (152.0kB)</v>
      </c>
      <c r="C15" t="s">
        <v>24</v>
      </c>
      <c r="D15" t="s">
        <v>14</v>
      </c>
      <c r="E15" t="s">
        <v>31</v>
      </c>
      <c r="F15" t="s">
        <v>39</v>
      </c>
      <c r="G15" t="s">
        <v>33</v>
      </c>
      <c r="H15" t="s">
        <v>34</v>
      </c>
      <c r="I15" t="s">
        <v>35</v>
      </c>
      <c r="J15" t="s">
        <v>59</v>
      </c>
      <c r="K15" t="s">
        <v>44</v>
      </c>
      <c r="L15" t="s">
        <v>57</v>
      </c>
      <c r="M15" t="s">
        <v>60</v>
      </c>
    </row>
    <row r="16" spans="1:13" ht="12.75">
      <c r="A16" t="str">
        <f>HYPERLINK("http://www.onsemi.com/PowerSolutions/product.do?id=NGD8201NT4G","NGD8201NT4G")</f>
        <v>NGD8201NT4G</v>
      </c>
      <c r="B16" t="str">
        <f>HYPERLINK("http://www.onsemi.com/pub/Collateral/NGD8201N-D.PDF","NGD8201N/D (147.0kB)")</f>
        <v>NGD8201N/D (147.0kB)</v>
      </c>
      <c r="C16" t="s">
        <v>24</v>
      </c>
      <c r="D16" t="s">
        <v>14</v>
      </c>
      <c r="E16" t="s">
        <v>38</v>
      </c>
      <c r="F16" t="s">
        <v>39</v>
      </c>
      <c r="G16" t="s">
        <v>40</v>
      </c>
      <c r="H16" t="s">
        <v>41</v>
      </c>
      <c r="I16" t="s">
        <v>28</v>
      </c>
      <c r="K16" t="s">
        <v>61</v>
      </c>
      <c r="L16" t="s">
        <v>57</v>
      </c>
      <c r="M16" t="s">
        <v>30</v>
      </c>
    </row>
    <row r="17" spans="1:13" ht="12.75">
      <c r="A17" t="str">
        <f>HYPERLINK("http://www.onsemi.com/PowerSolutions/product.do?id=NGD8205NT4G","NGD8205NT4G")</f>
        <v>NGD8205NT4G</v>
      </c>
      <c r="B17" t="str">
        <f>HYPERLINK("http://www.onsemi.com/pub/Collateral/NGD8205N-D.PDF","NGD8205N/D (142.0kB)")</f>
        <v>NGD8205N/D (142.0kB)</v>
      </c>
      <c r="C17" t="s">
        <v>24</v>
      </c>
      <c r="D17" t="s">
        <v>14</v>
      </c>
      <c r="E17" t="s">
        <v>46</v>
      </c>
      <c r="F17" t="s">
        <v>47</v>
      </c>
      <c r="G17" t="s">
        <v>40</v>
      </c>
      <c r="H17" t="s">
        <v>41</v>
      </c>
      <c r="I17" t="s">
        <v>28</v>
      </c>
      <c r="K17" t="s">
        <v>61</v>
      </c>
      <c r="L17" t="s">
        <v>57</v>
      </c>
      <c r="M17" t="s">
        <v>30</v>
      </c>
    </row>
    <row r="18" spans="1:13" ht="12.75">
      <c r="A18" t="str">
        <f>HYPERLINK("http://www.onsemi.com/PowerSolutions/product.do?id=NGP15N41CLG","NGP15N41CLG")</f>
        <v>NGP15N41CLG</v>
      </c>
      <c r="B18" t="str">
        <f>HYPERLINK("http://www.onsemi.com/pub/Collateral/NGD15N41CL-D.PDF","NGD15N41CL/D (167.0kB)")</f>
        <v>NGD15N41CL/D (167.0kB)</v>
      </c>
      <c r="C18" t="s">
        <v>24</v>
      </c>
      <c r="D18" t="s">
        <v>14</v>
      </c>
      <c r="E18" t="s">
        <v>15</v>
      </c>
      <c r="F18" t="s">
        <v>16</v>
      </c>
      <c r="G18" t="s">
        <v>27</v>
      </c>
      <c r="H18" t="s">
        <v>18</v>
      </c>
      <c r="I18" t="s">
        <v>28</v>
      </c>
      <c r="K18" t="s">
        <v>29</v>
      </c>
      <c r="L18" t="s">
        <v>25</v>
      </c>
      <c r="M18" t="s">
        <v>37</v>
      </c>
    </row>
    <row r="19" spans="1:13" ht="12.75">
      <c r="A19" t="str">
        <f>HYPERLINK("http://www.onsemi.com/PowerSolutions/product.do?id=NGP8203N","NGP8203N")</f>
        <v>NGP8203N</v>
      </c>
      <c r="B19" t="str">
        <f>HYPERLINK("http://www.onsemi.com/pub/Collateral/NGP8203N-D.PDF","NGP8203N/D (144.0kB)")</f>
        <v>NGP8203N/D (144.0kB)</v>
      </c>
      <c r="C19" t="s">
        <v>13</v>
      </c>
      <c r="D19" t="s">
        <v>14</v>
      </c>
      <c r="E19" t="s">
        <v>38</v>
      </c>
      <c r="F19" t="s">
        <v>32</v>
      </c>
      <c r="G19" t="s">
        <v>40</v>
      </c>
      <c r="H19" t="s">
        <v>41</v>
      </c>
      <c r="I19" t="s">
        <v>28</v>
      </c>
      <c r="K19" t="s">
        <v>21</v>
      </c>
      <c r="L19" t="s">
        <v>25</v>
      </c>
      <c r="M19" t="s">
        <v>45</v>
      </c>
    </row>
  </sheetData>
  <hyperlinks>
    <hyperlink ref="A2:B19" r:id="rId1" display="http://www.bdtic.com/ON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 安森美 绝缘门双极晶体管 (IGBT)</dc:title>
  <dc:subject>ON 安森美绝缘门双极晶体管 (IGBT)</dc:subject>
  <dc:creator>BDTIC 半导体事业部</dc:creator>
  <cp:keywords>ON,安森美,绝缘门双极晶体管,IGB,</cp:keywords>
  <dc:description>http://www.BDTIC.com/ON</dc:description>
  <cp:lastModifiedBy>微软用户</cp:lastModifiedBy>
  <dcterms:modified xsi:type="dcterms:W3CDTF">2008-10-12T10:55:50Z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